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2120" windowHeight="8445" activeTab="0"/>
  </bookViews>
  <sheets>
    <sheet name="Opstina" sheetId="1" r:id="rId1"/>
  </sheets>
  <definedNames>
    <definedName name="_xlnm.Print_Area" localSheetId="0">'Opstina'!$A$2:$M$58</definedName>
  </definedNames>
  <calcPr fullCalcOnLoad="1"/>
</workbook>
</file>

<file path=xl/sharedStrings.xml><?xml version="1.0" encoding="utf-8"?>
<sst xmlns="http://schemas.openxmlformats.org/spreadsheetml/2006/main" count="108" uniqueCount="42">
  <si>
    <t>Obavezno popuni datum obilaska:</t>
  </si>
  <si>
    <t>OBR-072</t>
  </si>
  <si>
    <t>ZAVOD ZA JAVNO ZDRAVLJE PANČEVO</t>
  </si>
  <si>
    <t>26000 Pančevo, Pasterova 2  tel/fax: 013  322 965</t>
  </si>
  <si>
    <t>IZVEŠTAJ O ISPITIVANJU VAZDUHA</t>
  </si>
  <si>
    <t>Broj izveštaja:</t>
  </si>
  <si>
    <t>Datum izdavanja:</t>
  </si>
  <si>
    <t>Podnosilac zahteva:</t>
  </si>
  <si>
    <t>Fond za zaštitu životne sredine Vršac, Trg Pobede br. 1</t>
  </si>
  <si>
    <t>Vrsta uzorka:</t>
  </si>
  <si>
    <t>vazduh ambijenta</t>
  </si>
  <si>
    <t>Podaci o uzorku</t>
  </si>
  <si>
    <t>ID broj uzorka</t>
  </si>
  <si>
    <t>Oznaka metode</t>
  </si>
  <si>
    <t>Parametar</t>
  </si>
  <si>
    <t xml:space="preserve">Izmerena </t>
  </si>
  <si>
    <t>Granična</t>
  </si>
  <si>
    <t>vrednost</t>
  </si>
  <si>
    <t>Merno mesto:</t>
  </si>
  <si>
    <t>HDMI-207</t>
  </si>
  <si>
    <t>Vršac- Skupština Opštine</t>
  </si>
  <si>
    <t>HDMI-206</t>
  </si>
  <si>
    <t>HDMI-201</t>
  </si>
  <si>
    <t>Vreme:</t>
  </si>
  <si>
    <t>Interval uzorkovanja:</t>
  </si>
  <si>
    <t>24h</t>
  </si>
  <si>
    <t>Napomene:</t>
  </si>
  <si>
    <t>Datum završetka ispitivanja:</t>
  </si>
  <si>
    <t xml:space="preserve">               Analitičar:</t>
  </si>
  <si>
    <t>Strana 1/1</t>
  </si>
  <si>
    <r>
      <t>Sumpordioksid (</t>
    </r>
    <r>
      <rPr>
        <sz val="9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</si>
  <si>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Čađ (</t>
    </r>
    <r>
      <rPr>
        <sz val="9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</si>
  <si>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Datum</t>
    </r>
    <r>
      <rPr>
        <vertAlign val="superscript"/>
        <sz val="11"/>
        <color indexed="12"/>
        <rFont val="Times New Roman"/>
        <family val="1"/>
      </rPr>
      <t>1</t>
    </r>
    <r>
      <rPr>
        <vertAlign val="superscript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:</t>
    </r>
  </si>
  <si>
    <r>
      <t>Azotdioksid (</t>
    </r>
    <r>
      <rPr>
        <sz val="9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</si>
  <si>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1</t>
    </r>
    <r>
      <rPr>
        <vertAlign val="superscript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Datum i vreme uzorkovanja odnose se na </t>
    </r>
    <r>
      <rPr>
        <u val="single"/>
        <sz val="11"/>
        <rFont val="Times New Roman"/>
        <family val="1"/>
      </rPr>
      <t>početak</t>
    </r>
    <r>
      <rPr>
        <sz val="11"/>
        <rFont val="Times New Roman"/>
        <family val="1"/>
      </rPr>
      <t xml:space="preserve"> uzorkovanja</t>
    </r>
  </si>
  <si>
    <r>
      <t>NA</t>
    </r>
    <r>
      <rPr>
        <vertAlign val="superscript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Odrednica uz oznaku metode koja označava neakreditovanu metodu</t>
    </r>
  </si>
  <si>
    <t>Šef Odseka za ispitivanje vazduha:</t>
  </si>
  <si>
    <t>Izdanje 3, Izveštaj se može reprodukovati isključivo u celosti</t>
  </si>
  <si>
    <t>&lt;8</t>
  </si>
  <si>
    <t>Obućina Ljiljana</t>
  </si>
  <si>
    <t>MitrovićMilan</t>
  </si>
  <si>
    <t>&lt;2</t>
  </si>
</sst>
</file>

<file path=xl/styles.xml><?xml version="1.0" encoding="utf-8"?>
<styleSheet xmlns="http://schemas.openxmlformats.org/spreadsheetml/2006/main">
  <numFmts count="5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CSD&quot;;\-#,##0\ &quot;CSD&quot;"/>
    <numFmt numFmtId="165" formatCode="#,##0\ &quot;CSD&quot;;[Red]\-#,##0\ &quot;CSD&quot;"/>
    <numFmt numFmtId="166" formatCode="#,##0.00\ &quot;CSD&quot;;\-#,##0.00\ &quot;CSD&quot;"/>
    <numFmt numFmtId="167" formatCode="#,##0.00\ &quot;CSD&quot;;[Red]\-#,##0.00\ &quot;CSD&quot;"/>
    <numFmt numFmtId="168" formatCode="_-* #,##0\ &quot;CSD&quot;_-;\-* #,##0\ &quot;CSD&quot;_-;_-* &quot;-&quot;\ &quot;CSD&quot;_-;_-@_-"/>
    <numFmt numFmtId="169" formatCode="_-* #,##0\ _C_S_D_-;\-* #,##0\ _C_S_D_-;_-* &quot;-&quot;\ _C_S_D_-;_-@_-"/>
    <numFmt numFmtId="170" formatCode="_-* #,##0.00\ &quot;CSD&quot;_-;\-* #,##0.00\ &quot;CSD&quot;_-;_-* &quot;-&quot;??\ &quot;CSD&quot;_-;_-@_-"/>
    <numFmt numFmtId="171" formatCode="_-* #,##0.00\ _C_S_D_-;\-* #,##0.00\ _C_S_D_-;_-* &quot;-&quot;??\ _C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0.0000"/>
    <numFmt numFmtId="191" formatCode="0.00;[Red]0.00"/>
    <numFmt numFmtId="192" formatCode="0.0000000"/>
    <numFmt numFmtId="193" formatCode="0.000000"/>
    <numFmt numFmtId="194" formatCode="0.00000"/>
    <numFmt numFmtId="195" formatCode="0.000;[Red]0.000"/>
    <numFmt numFmtId="196" formatCode="[$-409]dddd\,\ mmmm\ dd\,\ yyyy"/>
    <numFmt numFmtId="197" formatCode="[$-81A]dddd\,\ d\.\ mmmm\ yyyy;@"/>
    <numFmt numFmtId="198" formatCode="[$-81A]d\.\ mmmm\ yyyy;@"/>
    <numFmt numFmtId="199" formatCode="d/mmm/yyyy"/>
    <numFmt numFmtId="200" formatCode="0_);[Red]\(0\)"/>
    <numFmt numFmtId="201" formatCode="0.0_);[Red]\(0.0\)"/>
    <numFmt numFmtId="202" formatCode="d\-mmm\-yyyy"/>
    <numFmt numFmtId="203" formatCode="[$-409]d\-mmm\-yyyy;@"/>
    <numFmt numFmtId="204" formatCode="[$-409]dddd\,\ dd\ mmmm\,\ yyyy"/>
    <numFmt numFmtId="205" formatCode="[$-409]d/mmm/yyyy;@"/>
    <numFmt numFmtId="206" formatCode="[$-81A]d\.\ mmmm\ yyyy"/>
    <numFmt numFmtId="207" formatCode="dd/mm/yyyy;@"/>
    <numFmt numFmtId="208" formatCode="000#"/>
    <numFmt numFmtId="209" formatCode="\A000#"/>
    <numFmt numFmtId="210" formatCode="[$-81A]dd/\ mmmm\ yyyy;@"/>
    <numFmt numFmtId="211" formatCode="[$-81A]dd\.\ mmmm\ yyyy"/>
    <numFmt numFmtId="212" formatCode="dd/mm/yyyy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sz val="16"/>
      <color indexed="14"/>
      <name val="Arial"/>
      <family val="0"/>
    </font>
    <font>
      <sz val="16"/>
      <color indexed="4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9"/>
      <name val="Symbol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1"/>
      <color indexed="12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8"/>
      <color indexed="4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2" borderId="4" xfId="0" applyFont="1" applyFill="1" applyBorder="1" applyAlignment="1">
      <alignment horizontal="left"/>
    </xf>
    <xf numFmtId="0" fontId="9" fillId="2" borderId="9" xfId="0" applyNumberFormat="1" applyFont="1" applyFill="1" applyBorder="1" applyAlignment="1" applyProtection="1">
      <alignment horizontal="left" vertical="center"/>
      <protection/>
    </xf>
    <xf numFmtId="0" fontId="9" fillId="2" borderId="10" xfId="0" applyNumberFormat="1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7" xfId="0" applyFont="1" applyFill="1" applyBorder="1" applyAlignment="1" applyProtection="1">
      <alignment horizontal="left"/>
      <protection/>
    </xf>
    <xf numFmtId="20" fontId="6" fillId="2" borderId="7" xfId="0" applyNumberFormat="1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14" fillId="2" borderId="11" xfId="0" applyNumberFormat="1" applyFont="1" applyFill="1" applyBorder="1" applyAlignment="1" applyProtection="1">
      <alignment horizontal="left" vertical="center"/>
      <protection/>
    </xf>
    <xf numFmtId="0" fontId="0" fillId="2" borderId="12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49" fontId="19" fillId="2" borderId="0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49" fontId="19" fillId="2" borderId="7" xfId="0" applyNumberFormat="1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0" fontId="9" fillId="2" borderId="10" xfId="0" applyNumberFormat="1" applyFont="1" applyFill="1" applyBorder="1" applyAlignment="1" applyProtection="1">
      <alignment horizontal="center" vertical="center"/>
      <protection/>
    </xf>
    <xf numFmtId="0" fontId="20" fillId="2" borderId="11" xfId="0" applyNumberFormat="1" applyFont="1" applyFill="1" applyBorder="1" applyAlignment="1" applyProtection="1">
      <alignment horizontal="left" vertical="center"/>
      <protection/>
    </xf>
    <xf numFmtId="207" fontId="8" fillId="3" borderId="2" xfId="0" applyNumberFormat="1" applyFont="1" applyFill="1" applyBorder="1" applyAlignment="1" applyProtection="1">
      <alignment/>
      <protection/>
    </xf>
    <xf numFmtId="0" fontId="22" fillId="3" borderId="3" xfId="0" applyFont="1" applyFill="1" applyBorder="1" applyAlignment="1" applyProtection="1">
      <alignment/>
      <protection locked="0"/>
    </xf>
    <xf numFmtId="207" fontId="8" fillId="2" borderId="7" xfId="0" applyNumberFormat="1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8" fillId="2" borderId="13" xfId="0" applyFont="1" applyFill="1" applyBorder="1" applyAlignment="1" applyProtection="1">
      <alignment horizontal="left" vertical="center"/>
      <protection/>
    </xf>
    <xf numFmtId="208" fontId="8" fillId="2" borderId="2" xfId="0" applyNumberFormat="1" applyFont="1" applyFill="1" applyBorder="1" applyAlignment="1" applyProtection="1">
      <alignment horizontal="left"/>
      <protection locked="0"/>
    </xf>
    <xf numFmtId="208" fontId="8" fillId="2" borderId="3" xfId="0" applyNumberFormat="1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207" fontId="8" fillId="2" borderId="8" xfId="0" applyNumberFormat="1" applyFont="1" applyFill="1" applyBorder="1" applyAlignment="1" applyProtection="1">
      <alignment horizontal="left"/>
      <protection locked="0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left"/>
      <protection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/>
    </xf>
    <xf numFmtId="0" fontId="15" fillId="2" borderId="8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17" xfId="0" applyFont="1" applyFill="1" applyBorder="1" applyAlignment="1" applyProtection="1">
      <alignment horizontal="left" vertical="center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14" fillId="2" borderId="15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/>
    </xf>
    <xf numFmtId="0" fontId="8" fillId="2" borderId="15" xfId="0" applyFont="1" applyFill="1" applyBorder="1" applyAlignment="1" applyProtection="1">
      <alignment horizontal="left" vertical="center"/>
      <protection/>
    </xf>
    <xf numFmtId="209" fontId="8" fillId="2" borderId="6" xfId="0" applyNumberFormat="1" applyFont="1" applyFill="1" applyBorder="1" applyAlignment="1" applyProtection="1">
      <alignment horizontal="center" vertical="center"/>
      <protection/>
    </xf>
    <xf numFmtId="209" fontId="8" fillId="2" borderId="8" xfId="0" applyNumberFormat="1" applyFont="1" applyFill="1" applyBorder="1" applyAlignment="1" applyProtection="1">
      <alignment horizontal="center" vertical="center"/>
      <protection/>
    </xf>
    <xf numFmtId="209" fontId="8" fillId="2" borderId="4" xfId="0" applyNumberFormat="1" applyFont="1" applyFill="1" applyBorder="1" applyAlignment="1" applyProtection="1">
      <alignment horizontal="center" vertical="center"/>
      <protection locked="0"/>
    </xf>
    <xf numFmtId="209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15" fillId="2" borderId="18" xfId="0" applyFont="1" applyFill="1" applyBorder="1" applyAlignment="1" applyProtection="1">
      <alignment horizontal="center" vertical="center"/>
      <protection/>
    </xf>
    <xf numFmtId="0" fontId="15" fillId="2" borderId="3" xfId="0" applyFont="1" applyFill="1" applyBorder="1" applyAlignment="1" applyProtection="1">
      <alignment horizontal="center" vertical="center"/>
      <protection/>
    </xf>
    <xf numFmtId="207" fontId="6" fillId="2" borderId="0" xfId="0" applyNumberFormat="1" applyFont="1" applyFill="1" applyBorder="1" applyAlignment="1" applyProtection="1">
      <alignment horizontal="left"/>
      <protection hidden="1"/>
    </xf>
    <xf numFmtId="207" fontId="6" fillId="2" borderId="5" xfId="0" applyNumberFormat="1" applyFont="1" applyFill="1" applyBorder="1" applyAlignment="1" applyProtection="1">
      <alignment horizontal="left"/>
      <protection hidden="1"/>
    </xf>
    <xf numFmtId="20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209" fontId="8" fillId="2" borderId="4" xfId="0" applyNumberFormat="1" applyFont="1" applyFill="1" applyBorder="1" applyAlignment="1" applyProtection="1">
      <alignment horizontal="center" vertical="center"/>
      <protection/>
    </xf>
    <xf numFmtId="209" fontId="8" fillId="2" borderId="5" xfId="0" applyNumberFormat="1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horizontal="left"/>
      <protection/>
    </xf>
    <xf numFmtId="0" fontId="7" fillId="3" borderId="3" xfId="0" applyFont="1" applyFill="1" applyBorder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209" fontId="8" fillId="2" borderId="1" xfId="0" applyNumberFormat="1" applyFont="1" applyFill="1" applyBorder="1" applyAlignment="1" applyProtection="1">
      <alignment horizontal="center" vertical="center"/>
      <protection locked="0"/>
    </xf>
    <xf numFmtId="20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207" fontId="8" fillId="3" borderId="2" xfId="0" applyNumberFormat="1" applyFont="1" applyFill="1" applyBorder="1" applyAlignment="1" applyProtection="1">
      <alignment horizontal="left"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20" fillId="2" borderId="19" xfId="0" applyFont="1" applyFill="1" applyBorder="1" applyAlignment="1" applyProtection="1">
      <alignment horizontal="left"/>
      <protection/>
    </xf>
    <xf numFmtId="0" fontId="20" fillId="2" borderId="12" xfId="0" applyFont="1" applyFill="1" applyBorder="1" applyAlignment="1" applyProtection="1">
      <alignment horizontal="left"/>
      <protection/>
    </xf>
    <xf numFmtId="49" fontId="20" fillId="0" borderId="12" xfId="0" applyNumberFormat="1" applyFont="1" applyBorder="1" applyAlignment="1" applyProtection="1">
      <alignment horizontal="right"/>
      <protection/>
    </xf>
    <xf numFmtId="49" fontId="20" fillId="0" borderId="20" xfId="0" applyNumberFormat="1" applyFont="1" applyBorder="1" applyAlignment="1" applyProtection="1">
      <alignment horizontal="right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6" fillId="3" borderId="8" xfId="0" applyFont="1" applyFill="1" applyBorder="1" applyAlignment="1" applyProtection="1">
      <alignment horizontal="center"/>
      <protection/>
    </xf>
    <xf numFmtId="49" fontId="6" fillId="3" borderId="1" xfId="0" applyNumberFormat="1" applyFont="1" applyFill="1" applyBorder="1" applyAlignment="1" applyProtection="1">
      <alignment horizontal="center" vertical="center" wrapText="1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9" fontId="6" fillId="3" borderId="6" xfId="0" applyNumberFormat="1" applyFont="1" applyFill="1" applyBorder="1" applyAlignment="1" applyProtection="1">
      <alignment horizontal="center" vertical="center" wrapText="1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49" fontId="6" fillId="3" borderId="9" xfId="0" applyNumberFormat="1" applyFont="1" applyFill="1" applyBorder="1" applyAlignment="1" applyProtection="1">
      <alignment horizontal="center" vertical="center" wrapText="1"/>
      <protection/>
    </xf>
    <xf numFmtId="49" fontId="6" fillId="3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0" fontId="6" fillId="3" borderId="8" xfId="0" applyFont="1" applyFill="1" applyBorder="1" applyAlignment="1" applyProtection="1">
      <alignment horizontal="center" vertical="center" wrapText="1"/>
      <protection/>
    </xf>
    <xf numFmtId="207" fontId="5" fillId="2" borderId="1" xfId="0" applyNumberFormat="1" applyFont="1" applyFill="1" applyBorder="1" applyAlignment="1">
      <alignment horizontal="right"/>
    </xf>
    <xf numFmtId="207" fontId="5" fillId="2" borderId="2" xfId="0" applyNumberFormat="1" applyFont="1" applyFill="1" applyBorder="1" applyAlignment="1">
      <alignment horizontal="right"/>
    </xf>
    <xf numFmtId="207" fontId="5" fillId="2" borderId="3" xfId="0" applyNumberFormat="1" applyFont="1" applyFill="1" applyBorder="1" applyAlignment="1">
      <alignment horizontal="right"/>
    </xf>
    <xf numFmtId="207" fontId="5" fillId="2" borderId="4" xfId="0" applyNumberFormat="1" applyFont="1" applyFill="1" applyBorder="1" applyAlignment="1">
      <alignment horizontal="right"/>
    </xf>
    <xf numFmtId="207" fontId="5" fillId="2" borderId="0" xfId="0" applyNumberFormat="1" applyFont="1" applyFill="1" applyBorder="1" applyAlignment="1">
      <alignment horizontal="right"/>
    </xf>
    <xf numFmtId="207" fontId="5" fillId="2" borderId="5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2</xdr:col>
      <xdr:colOff>304800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</xdr:row>
      <xdr:rowOff>19050</xdr:rowOff>
    </xdr:from>
    <xdr:to>
      <xdr:col>3</xdr:col>
      <xdr:colOff>638175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476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4">
      <selection activeCell="O46" sqref="O46"/>
    </sheetView>
  </sheetViews>
  <sheetFormatPr defaultColWidth="9.140625" defaultRowHeight="12.75"/>
  <cols>
    <col min="1" max="1" width="7.7109375" style="1" customWidth="1"/>
    <col min="2" max="3" width="5.7109375" style="1" customWidth="1"/>
    <col min="4" max="4" width="10.00390625" style="1" customWidth="1"/>
    <col min="5" max="5" width="2.8515625" style="1" customWidth="1"/>
    <col min="6" max="6" width="4.8515625" style="30" customWidth="1"/>
    <col min="7" max="7" width="9.7109375" style="30" customWidth="1"/>
    <col min="8" max="8" width="10.7109375" style="1" customWidth="1"/>
    <col min="9" max="9" width="9.7109375" style="1" customWidth="1"/>
    <col min="10" max="10" width="4.7109375" style="1" customWidth="1"/>
    <col min="11" max="11" width="4.421875" style="1" customWidth="1"/>
    <col min="12" max="12" width="5.57421875" style="1" customWidth="1"/>
    <col min="13" max="13" width="3.00390625" style="1" customWidth="1"/>
    <col min="14" max="16384" width="9.140625" style="1" customWidth="1"/>
  </cols>
  <sheetData>
    <row r="1" spans="1:13" ht="18" customHeight="1">
      <c r="A1" s="153" t="s">
        <v>0</v>
      </c>
      <c r="B1" s="153"/>
      <c r="C1" s="153"/>
      <c r="D1" s="153"/>
      <c r="E1" s="153"/>
      <c r="F1" s="153"/>
      <c r="G1" s="153"/>
      <c r="H1" s="151">
        <v>42281</v>
      </c>
      <c r="I1" s="152"/>
      <c r="J1" s="152"/>
      <c r="K1" s="152"/>
      <c r="L1" s="152"/>
      <c r="M1" s="152"/>
    </row>
    <row r="2" spans="1:13" ht="12.75">
      <c r="A2" s="2"/>
      <c r="B2" s="3"/>
      <c r="C2" s="3"/>
      <c r="D2" s="4"/>
      <c r="E2" s="145"/>
      <c r="F2" s="146"/>
      <c r="G2" s="146"/>
      <c r="H2" s="146"/>
      <c r="I2" s="146"/>
      <c r="J2" s="147"/>
      <c r="K2" s="154" t="s">
        <v>1</v>
      </c>
      <c r="L2" s="155"/>
      <c r="M2" s="156"/>
    </row>
    <row r="3" spans="1:13" ht="12.75" customHeight="1">
      <c r="A3" s="5"/>
      <c r="B3" s="6"/>
      <c r="C3" s="6"/>
      <c r="D3" s="7"/>
      <c r="E3" s="148"/>
      <c r="F3" s="149"/>
      <c r="G3" s="149"/>
      <c r="H3" s="149"/>
      <c r="I3" s="149"/>
      <c r="J3" s="150"/>
      <c r="K3" s="157"/>
      <c r="L3" s="158"/>
      <c r="M3" s="159"/>
    </row>
    <row r="4" spans="1:13" ht="16.5" customHeight="1">
      <c r="A4" s="5"/>
      <c r="B4" s="6"/>
      <c r="C4" s="6"/>
      <c r="D4" s="7"/>
      <c r="E4" s="160" t="s">
        <v>2</v>
      </c>
      <c r="F4" s="161"/>
      <c r="G4" s="161"/>
      <c r="H4" s="161"/>
      <c r="I4" s="161"/>
      <c r="J4" s="161"/>
      <c r="K4" s="161"/>
      <c r="L4" s="161"/>
      <c r="M4" s="162"/>
    </row>
    <row r="5" spans="1:13" ht="16.5" customHeight="1">
      <c r="A5" s="8"/>
      <c r="B5" s="9"/>
      <c r="C5" s="9"/>
      <c r="D5" s="10"/>
      <c r="E5" s="138" t="s">
        <v>3</v>
      </c>
      <c r="F5" s="139"/>
      <c r="G5" s="139"/>
      <c r="H5" s="139"/>
      <c r="I5" s="139"/>
      <c r="J5" s="139"/>
      <c r="K5" s="139"/>
      <c r="L5" s="139"/>
      <c r="M5" s="140"/>
    </row>
    <row r="6" spans="1:16" ht="12.75" customHeight="1">
      <c r="A6" s="109" t="s">
        <v>4</v>
      </c>
      <c r="B6" s="110"/>
      <c r="C6" s="110"/>
      <c r="D6" s="110"/>
      <c r="E6" s="110"/>
      <c r="F6" s="110"/>
      <c r="G6" s="110"/>
      <c r="H6" s="42" t="s">
        <v>5</v>
      </c>
      <c r="I6" s="42"/>
      <c r="J6" s="40">
        <v>1115</v>
      </c>
      <c r="K6" s="40"/>
      <c r="L6" s="40"/>
      <c r="M6" s="41"/>
      <c r="P6" s="11"/>
    </row>
    <row r="7" spans="1:13" ht="12" customHeight="1">
      <c r="A7" s="111"/>
      <c r="B7" s="112"/>
      <c r="C7" s="112"/>
      <c r="D7" s="112"/>
      <c r="E7" s="112"/>
      <c r="F7" s="112"/>
      <c r="G7" s="112"/>
      <c r="H7" s="43" t="s">
        <v>6</v>
      </c>
      <c r="I7" s="43"/>
      <c r="J7" s="35">
        <v>42284</v>
      </c>
      <c r="K7" s="35"/>
      <c r="L7" s="35"/>
      <c r="M7" s="44"/>
    </row>
    <row r="8" spans="1:13" ht="3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4.25" customHeight="1">
      <c r="A9" s="115" t="s">
        <v>7</v>
      </c>
      <c r="B9" s="116"/>
      <c r="C9" s="116"/>
      <c r="D9" s="49" t="s">
        <v>8</v>
      </c>
      <c r="E9" s="49"/>
      <c r="F9" s="49"/>
      <c r="G9" s="49"/>
      <c r="H9" s="49"/>
      <c r="I9" s="49"/>
      <c r="J9" s="49"/>
      <c r="K9" s="49"/>
      <c r="L9" s="49"/>
      <c r="M9" s="50"/>
    </row>
    <row r="10" spans="1:13" ht="14.25" customHeight="1">
      <c r="A10" s="127" t="s">
        <v>9</v>
      </c>
      <c r="B10" s="81"/>
      <c r="C10" s="81"/>
      <c r="D10" s="51" t="s">
        <v>10</v>
      </c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3" customHeight="1">
      <c r="A11" s="128"/>
      <c r="B11" s="129"/>
      <c r="C11" s="129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1:13" ht="3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>
      <c r="A13" s="130" t="s">
        <v>11</v>
      </c>
      <c r="B13" s="131"/>
      <c r="C13" s="131"/>
      <c r="D13" s="132"/>
      <c r="E13" s="123" t="s">
        <v>12</v>
      </c>
      <c r="F13" s="124"/>
      <c r="G13" s="136" t="s">
        <v>13</v>
      </c>
      <c r="H13" s="141" t="s">
        <v>14</v>
      </c>
      <c r="I13" s="142"/>
      <c r="J13" s="47" t="s">
        <v>15</v>
      </c>
      <c r="K13" s="48"/>
      <c r="L13" s="47" t="s">
        <v>16</v>
      </c>
      <c r="M13" s="48"/>
    </row>
    <row r="14" spans="1:13" ht="15" customHeight="1">
      <c r="A14" s="133"/>
      <c r="B14" s="134"/>
      <c r="C14" s="134"/>
      <c r="D14" s="135"/>
      <c r="E14" s="125"/>
      <c r="F14" s="126"/>
      <c r="G14" s="137"/>
      <c r="H14" s="143"/>
      <c r="I14" s="144"/>
      <c r="J14" s="121" t="s">
        <v>17</v>
      </c>
      <c r="K14" s="122"/>
      <c r="L14" s="121" t="s">
        <v>17</v>
      </c>
      <c r="M14" s="122"/>
    </row>
    <row r="15" spans="1:13" ht="14.25" customHeight="1">
      <c r="A15" s="88" t="s">
        <v>18</v>
      </c>
      <c r="B15" s="89"/>
      <c r="C15" s="90"/>
      <c r="D15" s="91"/>
      <c r="E15" s="92">
        <v>5405</v>
      </c>
      <c r="F15" s="93"/>
      <c r="G15" s="13" t="s">
        <v>19</v>
      </c>
      <c r="H15" s="62" t="s">
        <v>30</v>
      </c>
      <c r="I15" s="63"/>
      <c r="J15" s="66" t="s">
        <v>38</v>
      </c>
      <c r="K15" s="67"/>
      <c r="L15" s="76">
        <v>125</v>
      </c>
      <c r="M15" s="77"/>
    </row>
    <row r="16" spans="1:22" ht="14.25" customHeight="1">
      <c r="A16" s="55" t="s">
        <v>20</v>
      </c>
      <c r="B16" s="56"/>
      <c r="C16" s="56"/>
      <c r="D16" s="57"/>
      <c r="E16" s="72">
        <v>5411</v>
      </c>
      <c r="F16" s="73"/>
      <c r="G16" s="14" t="s">
        <v>21</v>
      </c>
      <c r="H16" s="68" t="s">
        <v>31</v>
      </c>
      <c r="I16" s="69"/>
      <c r="J16" s="58">
        <v>16</v>
      </c>
      <c r="K16" s="59"/>
      <c r="L16" s="53">
        <v>50</v>
      </c>
      <c r="M16" s="54"/>
      <c r="O16"/>
      <c r="P16"/>
      <c r="Q16"/>
      <c r="R16"/>
      <c r="S16"/>
      <c r="T16"/>
      <c r="U16"/>
      <c r="V16"/>
    </row>
    <row r="17" spans="1:22" ht="14.25" customHeight="1">
      <c r="A17" s="15" t="s">
        <v>32</v>
      </c>
      <c r="B17" s="78">
        <f>IF(H1=0," ",H1-6)</f>
        <v>42275</v>
      </c>
      <c r="C17" s="78"/>
      <c r="D17" s="79"/>
      <c r="E17" s="72">
        <f>E41+1</f>
        <v>5417</v>
      </c>
      <c r="F17" s="73"/>
      <c r="G17" s="14" t="s">
        <v>22</v>
      </c>
      <c r="H17" s="68" t="s">
        <v>33</v>
      </c>
      <c r="I17" s="69"/>
      <c r="J17" s="58">
        <v>6</v>
      </c>
      <c r="K17" s="59"/>
      <c r="L17" s="53">
        <v>85</v>
      </c>
      <c r="M17" s="54"/>
      <c r="O17"/>
      <c r="P17"/>
      <c r="Q17"/>
      <c r="R17"/>
      <c r="S17"/>
      <c r="T17"/>
      <c r="U17"/>
      <c r="V17"/>
    </row>
    <row r="18" spans="1:13" ht="14.25" customHeight="1">
      <c r="A18" s="12" t="s">
        <v>23</v>
      </c>
      <c r="B18" s="80">
        <v>0</v>
      </c>
      <c r="C18" s="81"/>
      <c r="D18" s="82"/>
      <c r="E18" s="83"/>
      <c r="F18" s="84"/>
      <c r="G18" s="14"/>
      <c r="H18" s="68"/>
      <c r="I18" s="69"/>
      <c r="J18" s="64"/>
      <c r="K18" s="65"/>
      <c r="L18" s="53"/>
      <c r="M18" s="54"/>
    </row>
    <row r="19" spans="1:13" ht="14.25" customHeight="1">
      <c r="A19" s="16" t="s">
        <v>24</v>
      </c>
      <c r="B19" s="17"/>
      <c r="C19" s="18"/>
      <c r="D19" s="19" t="s">
        <v>25</v>
      </c>
      <c r="E19" s="70"/>
      <c r="F19" s="71"/>
      <c r="G19" s="20"/>
      <c r="H19" s="38"/>
      <c r="I19" s="39"/>
      <c r="J19" s="74"/>
      <c r="K19" s="75"/>
      <c r="L19" s="60"/>
      <c r="M19" s="61"/>
    </row>
    <row r="20" spans="1:13" ht="14.25" customHeight="1">
      <c r="A20" s="88" t="s">
        <v>18</v>
      </c>
      <c r="B20" s="89"/>
      <c r="C20" s="90"/>
      <c r="D20" s="91"/>
      <c r="E20" s="92">
        <v>5406</v>
      </c>
      <c r="F20" s="93"/>
      <c r="G20" s="13" t="s">
        <v>19</v>
      </c>
      <c r="H20" s="62" t="s">
        <v>30</v>
      </c>
      <c r="I20" s="63"/>
      <c r="J20" s="66" t="s">
        <v>38</v>
      </c>
      <c r="K20" s="67"/>
      <c r="L20" s="76">
        <v>125</v>
      </c>
      <c r="M20" s="77"/>
    </row>
    <row r="21" spans="1:22" ht="14.25" customHeight="1">
      <c r="A21" s="55" t="s">
        <v>20</v>
      </c>
      <c r="B21" s="56"/>
      <c r="C21" s="56"/>
      <c r="D21" s="57"/>
      <c r="E21" s="72">
        <v>5412</v>
      </c>
      <c r="F21" s="73"/>
      <c r="G21" s="14" t="s">
        <v>21</v>
      </c>
      <c r="H21" s="68" t="s">
        <v>31</v>
      </c>
      <c r="I21" s="69"/>
      <c r="J21" s="58">
        <v>24</v>
      </c>
      <c r="K21" s="59"/>
      <c r="L21" s="53">
        <v>50</v>
      </c>
      <c r="M21" s="54"/>
      <c r="O21"/>
      <c r="P21"/>
      <c r="Q21"/>
      <c r="R21"/>
      <c r="S21"/>
      <c r="T21"/>
      <c r="U21"/>
      <c r="V21"/>
    </row>
    <row r="22" spans="1:22" ht="14.25" customHeight="1">
      <c r="A22" s="15" t="s">
        <v>32</v>
      </c>
      <c r="B22" s="78">
        <f>IF(H1=0," ",H1-5)</f>
        <v>42276</v>
      </c>
      <c r="C22" s="78"/>
      <c r="D22" s="79"/>
      <c r="E22" s="72">
        <f>E17+1</f>
        <v>5418</v>
      </c>
      <c r="F22" s="73"/>
      <c r="G22" s="14" t="s">
        <v>22</v>
      </c>
      <c r="H22" s="68" t="s">
        <v>33</v>
      </c>
      <c r="I22" s="69"/>
      <c r="J22" s="58" t="s">
        <v>41</v>
      </c>
      <c r="K22" s="59"/>
      <c r="L22" s="53">
        <v>85</v>
      </c>
      <c r="M22" s="54"/>
      <c r="O22"/>
      <c r="P22"/>
      <c r="Q22"/>
      <c r="R22"/>
      <c r="S22"/>
      <c r="T22"/>
      <c r="U22"/>
      <c r="V22"/>
    </row>
    <row r="23" spans="1:13" ht="14.25" customHeight="1">
      <c r="A23" s="12" t="s">
        <v>23</v>
      </c>
      <c r="B23" s="80">
        <v>0</v>
      </c>
      <c r="C23" s="81"/>
      <c r="D23" s="82"/>
      <c r="E23" s="72"/>
      <c r="F23" s="73"/>
      <c r="G23" s="31"/>
      <c r="H23" s="68"/>
      <c r="I23" s="69"/>
      <c r="J23" s="58"/>
      <c r="K23" s="59"/>
      <c r="L23" s="53"/>
      <c r="M23" s="54"/>
    </row>
    <row r="24" spans="1:13" ht="14.25" customHeight="1">
      <c r="A24" s="16" t="s">
        <v>24</v>
      </c>
      <c r="B24" s="17"/>
      <c r="C24" s="18"/>
      <c r="D24" s="19" t="s">
        <v>25</v>
      </c>
      <c r="E24" s="70"/>
      <c r="F24" s="71"/>
      <c r="G24" s="32"/>
      <c r="H24" s="38"/>
      <c r="I24" s="39"/>
      <c r="J24" s="74"/>
      <c r="K24" s="75"/>
      <c r="L24" s="60"/>
      <c r="M24" s="61"/>
    </row>
    <row r="25" spans="1:13" ht="14.25" customHeight="1">
      <c r="A25" s="88" t="s">
        <v>18</v>
      </c>
      <c r="B25" s="89"/>
      <c r="C25" s="90"/>
      <c r="D25" s="91"/>
      <c r="E25" s="92">
        <v>5407</v>
      </c>
      <c r="F25" s="93"/>
      <c r="G25" s="13" t="s">
        <v>19</v>
      </c>
      <c r="H25" s="62" t="s">
        <v>30</v>
      </c>
      <c r="I25" s="63"/>
      <c r="J25" s="66" t="s">
        <v>38</v>
      </c>
      <c r="K25" s="67"/>
      <c r="L25" s="76">
        <v>125</v>
      </c>
      <c r="M25" s="77"/>
    </row>
    <row r="26" spans="1:22" ht="14.25" customHeight="1">
      <c r="A26" s="55" t="s">
        <v>20</v>
      </c>
      <c r="B26" s="56"/>
      <c r="C26" s="56"/>
      <c r="D26" s="57"/>
      <c r="E26" s="72">
        <f>E21+1</f>
        <v>5413</v>
      </c>
      <c r="F26" s="73"/>
      <c r="G26" s="14" t="s">
        <v>21</v>
      </c>
      <c r="H26" s="68" t="s">
        <v>31</v>
      </c>
      <c r="I26" s="69"/>
      <c r="J26" s="58">
        <v>5</v>
      </c>
      <c r="K26" s="59"/>
      <c r="L26" s="53">
        <v>50</v>
      </c>
      <c r="M26" s="54"/>
      <c r="O26"/>
      <c r="P26"/>
      <c r="Q26"/>
      <c r="R26"/>
      <c r="S26"/>
      <c r="T26"/>
      <c r="U26"/>
      <c r="V26"/>
    </row>
    <row r="27" spans="1:22" ht="14.25" customHeight="1">
      <c r="A27" s="15" t="s">
        <v>32</v>
      </c>
      <c r="B27" s="78">
        <f>IF(H1=0," ",H1-4)</f>
        <v>42277</v>
      </c>
      <c r="C27" s="78"/>
      <c r="D27" s="79"/>
      <c r="E27" s="72">
        <f>E22+1</f>
        <v>5419</v>
      </c>
      <c r="F27" s="73"/>
      <c r="G27" s="14" t="s">
        <v>22</v>
      </c>
      <c r="H27" s="68" t="s">
        <v>33</v>
      </c>
      <c r="I27" s="69"/>
      <c r="J27" s="58">
        <v>9</v>
      </c>
      <c r="K27" s="59"/>
      <c r="L27" s="53">
        <v>85</v>
      </c>
      <c r="M27" s="54"/>
      <c r="O27"/>
      <c r="P27"/>
      <c r="Q27"/>
      <c r="R27"/>
      <c r="S27"/>
      <c r="T27"/>
      <c r="U27"/>
      <c r="V27"/>
    </row>
    <row r="28" spans="1:13" ht="14.25" customHeight="1">
      <c r="A28" s="12" t="s">
        <v>23</v>
      </c>
      <c r="B28" s="80">
        <v>0</v>
      </c>
      <c r="C28" s="81"/>
      <c r="D28" s="82"/>
      <c r="E28" s="83"/>
      <c r="F28" s="84"/>
      <c r="G28" s="14"/>
      <c r="H28" s="68"/>
      <c r="I28" s="69"/>
      <c r="J28" s="64"/>
      <c r="K28" s="65"/>
      <c r="L28" s="53"/>
      <c r="M28" s="54"/>
    </row>
    <row r="29" spans="1:13" ht="14.25" customHeight="1">
      <c r="A29" s="16" t="s">
        <v>24</v>
      </c>
      <c r="B29" s="17"/>
      <c r="C29" s="18"/>
      <c r="D29" s="19" t="s">
        <v>25</v>
      </c>
      <c r="E29" s="70"/>
      <c r="F29" s="71"/>
      <c r="G29" s="20"/>
      <c r="H29" s="38"/>
      <c r="I29" s="39"/>
      <c r="J29" s="74"/>
      <c r="K29" s="75"/>
      <c r="L29" s="60"/>
      <c r="M29" s="61"/>
    </row>
    <row r="30" spans="1:13" ht="14.25" customHeight="1">
      <c r="A30" s="88" t="s">
        <v>18</v>
      </c>
      <c r="B30" s="89"/>
      <c r="C30" s="90"/>
      <c r="D30" s="91"/>
      <c r="E30" s="92">
        <v>5408</v>
      </c>
      <c r="F30" s="93"/>
      <c r="G30" s="13" t="s">
        <v>19</v>
      </c>
      <c r="H30" s="62" t="s">
        <v>30</v>
      </c>
      <c r="I30" s="63"/>
      <c r="J30" s="66" t="s">
        <v>38</v>
      </c>
      <c r="K30" s="67"/>
      <c r="L30" s="76">
        <v>125</v>
      </c>
      <c r="M30" s="77"/>
    </row>
    <row r="31" spans="1:22" ht="14.25" customHeight="1">
      <c r="A31" s="55" t="s">
        <v>20</v>
      </c>
      <c r="B31" s="56"/>
      <c r="C31" s="56"/>
      <c r="D31" s="57"/>
      <c r="E31" s="72">
        <f>E26+1</f>
        <v>5414</v>
      </c>
      <c r="F31" s="73"/>
      <c r="G31" s="14" t="s">
        <v>21</v>
      </c>
      <c r="H31" s="68" t="s">
        <v>31</v>
      </c>
      <c r="I31" s="69"/>
      <c r="J31" s="58">
        <v>19</v>
      </c>
      <c r="K31" s="59"/>
      <c r="L31" s="53">
        <v>50</v>
      </c>
      <c r="M31" s="54"/>
      <c r="O31"/>
      <c r="P31"/>
      <c r="Q31"/>
      <c r="R31"/>
      <c r="S31"/>
      <c r="T31"/>
      <c r="U31"/>
      <c r="V31"/>
    </row>
    <row r="32" spans="1:22" ht="14.25" customHeight="1">
      <c r="A32" s="15" t="s">
        <v>32</v>
      </c>
      <c r="B32" s="78">
        <f>IF(H1=0," ",H1-3)</f>
        <v>42278</v>
      </c>
      <c r="C32" s="78"/>
      <c r="D32" s="79"/>
      <c r="E32" s="72">
        <f>E27+1</f>
        <v>5420</v>
      </c>
      <c r="F32" s="73"/>
      <c r="G32" s="14" t="s">
        <v>22</v>
      </c>
      <c r="H32" s="68" t="s">
        <v>33</v>
      </c>
      <c r="I32" s="69"/>
      <c r="J32" s="58">
        <v>10</v>
      </c>
      <c r="K32" s="59"/>
      <c r="L32" s="53">
        <v>85</v>
      </c>
      <c r="M32" s="54"/>
      <c r="O32"/>
      <c r="P32"/>
      <c r="Q32"/>
      <c r="R32"/>
      <c r="S32"/>
      <c r="T32"/>
      <c r="U32"/>
      <c r="V32"/>
    </row>
    <row r="33" spans="1:13" ht="14.25" customHeight="1">
      <c r="A33" s="12" t="s">
        <v>23</v>
      </c>
      <c r="B33" s="80">
        <v>0</v>
      </c>
      <c r="C33" s="81"/>
      <c r="D33" s="82"/>
      <c r="E33" s="83"/>
      <c r="F33" s="84"/>
      <c r="G33" s="14"/>
      <c r="H33" s="68"/>
      <c r="I33" s="69"/>
      <c r="J33" s="64"/>
      <c r="K33" s="65"/>
      <c r="L33" s="53"/>
      <c r="M33" s="54"/>
    </row>
    <row r="34" spans="1:13" ht="14.25" customHeight="1">
      <c r="A34" s="16" t="s">
        <v>24</v>
      </c>
      <c r="B34" s="17"/>
      <c r="C34" s="18"/>
      <c r="D34" s="19" t="s">
        <v>25</v>
      </c>
      <c r="E34" s="70"/>
      <c r="F34" s="71"/>
      <c r="G34" s="20"/>
      <c r="H34" s="38"/>
      <c r="I34" s="39"/>
      <c r="J34" s="74"/>
      <c r="K34" s="75"/>
      <c r="L34" s="60"/>
      <c r="M34" s="61"/>
    </row>
    <row r="35" spans="1:13" ht="14.25" customHeight="1">
      <c r="A35" s="88" t="s">
        <v>18</v>
      </c>
      <c r="B35" s="89"/>
      <c r="C35" s="90"/>
      <c r="D35" s="91"/>
      <c r="E35" s="92">
        <v>5409</v>
      </c>
      <c r="F35" s="93"/>
      <c r="G35" s="13" t="s">
        <v>19</v>
      </c>
      <c r="H35" s="62" t="s">
        <v>30</v>
      </c>
      <c r="I35" s="63"/>
      <c r="J35" s="66" t="s">
        <v>38</v>
      </c>
      <c r="K35" s="67"/>
      <c r="L35" s="76">
        <v>125</v>
      </c>
      <c r="M35" s="77"/>
    </row>
    <row r="36" spans="1:22" ht="14.25" customHeight="1">
      <c r="A36" s="55" t="s">
        <v>20</v>
      </c>
      <c r="B36" s="56"/>
      <c r="C36" s="56"/>
      <c r="D36" s="57"/>
      <c r="E36" s="72">
        <f>E31+1</f>
        <v>5415</v>
      </c>
      <c r="F36" s="73"/>
      <c r="G36" s="14" t="s">
        <v>21</v>
      </c>
      <c r="H36" s="68" t="s">
        <v>31</v>
      </c>
      <c r="I36" s="69"/>
      <c r="J36" s="58">
        <v>24</v>
      </c>
      <c r="K36" s="59"/>
      <c r="L36" s="53">
        <v>50</v>
      </c>
      <c r="M36" s="54"/>
      <c r="O36"/>
      <c r="P36"/>
      <c r="Q36"/>
      <c r="R36"/>
      <c r="S36"/>
      <c r="T36"/>
      <c r="U36"/>
      <c r="V36"/>
    </row>
    <row r="37" spans="1:22" ht="14.25" customHeight="1">
      <c r="A37" s="15" t="s">
        <v>32</v>
      </c>
      <c r="B37" s="78">
        <f>IF(H1=0," ",H1-2)</f>
        <v>42279</v>
      </c>
      <c r="C37" s="78"/>
      <c r="D37" s="79"/>
      <c r="E37" s="72">
        <f>E32+1</f>
        <v>5421</v>
      </c>
      <c r="F37" s="73"/>
      <c r="G37" s="14" t="s">
        <v>22</v>
      </c>
      <c r="H37" s="68" t="s">
        <v>33</v>
      </c>
      <c r="I37" s="69"/>
      <c r="J37" s="58">
        <v>18</v>
      </c>
      <c r="K37" s="59"/>
      <c r="L37" s="53">
        <v>85</v>
      </c>
      <c r="M37" s="54"/>
      <c r="O37"/>
      <c r="P37"/>
      <c r="Q37"/>
      <c r="R37"/>
      <c r="S37"/>
      <c r="T37"/>
      <c r="U37"/>
      <c r="V37"/>
    </row>
    <row r="38" spans="1:13" ht="14.25" customHeight="1">
      <c r="A38" s="12" t="s">
        <v>23</v>
      </c>
      <c r="B38" s="80">
        <v>0</v>
      </c>
      <c r="C38" s="81"/>
      <c r="D38" s="82"/>
      <c r="E38" s="83"/>
      <c r="F38" s="84"/>
      <c r="G38" s="14"/>
      <c r="H38" s="68"/>
      <c r="I38" s="69"/>
      <c r="J38" s="64"/>
      <c r="K38" s="65"/>
      <c r="L38" s="53"/>
      <c r="M38" s="54"/>
    </row>
    <row r="39" spans="1:13" ht="14.25" customHeight="1">
      <c r="A39" s="16" t="s">
        <v>24</v>
      </c>
      <c r="B39" s="17"/>
      <c r="C39" s="18"/>
      <c r="D39" s="19" t="s">
        <v>25</v>
      </c>
      <c r="E39" s="70"/>
      <c r="F39" s="71"/>
      <c r="G39" s="20"/>
      <c r="H39" s="38"/>
      <c r="I39" s="39"/>
      <c r="J39" s="74"/>
      <c r="K39" s="75"/>
      <c r="L39" s="60"/>
      <c r="M39" s="61"/>
    </row>
    <row r="40" spans="1:13" ht="14.25" customHeight="1">
      <c r="A40" s="88" t="s">
        <v>18</v>
      </c>
      <c r="B40" s="89"/>
      <c r="C40" s="90"/>
      <c r="D40" s="91"/>
      <c r="E40" s="92">
        <v>5410</v>
      </c>
      <c r="F40" s="93"/>
      <c r="G40" s="13" t="s">
        <v>19</v>
      </c>
      <c r="H40" s="62" t="s">
        <v>30</v>
      </c>
      <c r="I40" s="63"/>
      <c r="J40" s="66" t="s">
        <v>38</v>
      </c>
      <c r="K40" s="67"/>
      <c r="L40" s="76">
        <v>125</v>
      </c>
      <c r="M40" s="77"/>
    </row>
    <row r="41" spans="1:22" ht="14.25" customHeight="1">
      <c r="A41" s="55" t="s">
        <v>20</v>
      </c>
      <c r="B41" s="56"/>
      <c r="C41" s="56"/>
      <c r="D41" s="57"/>
      <c r="E41" s="72">
        <f>E36+1</f>
        <v>5416</v>
      </c>
      <c r="F41" s="73"/>
      <c r="G41" s="14" t="s">
        <v>21</v>
      </c>
      <c r="H41" s="68" t="s">
        <v>31</v>
      </c>
      <c r="I41" s="69"/>
      <c r="J41" s="58">
        <v>11</v>
      </c>
      <c r="K41" s="59"/>
      <c r="L41" s="53">
        <v>50</v>
      </c>
      <c r="M41" s="54"/>
      <c r="O41"/>
      <c r="P41"/>
      <c r="Q41"/>
      <c r="R41"/>
      <c r="S41"/>
      <c r="T41"/>
      <c r="U41"/>
      <c r="V41"/>
    </row>
    <row r="42" spans="1:22" ht="14.25" customHeight="1">
      <c r="A42" s="15" t="s">
        <v>32</v>
      </c>
      <c r="B42" s="78">
        <f>IF(H1=0," ",H1-1)</f>
        <v>42280</v>
      </c>
      <c r="C42" s="78"/>
      <c r="D42" s="79"/>
      <c r="E42" s="72">
        <f>E37+1</f>
        <v>5422</v>
      </c>
      <c r="F42" s="73"/>
      <c r="G42" s="14" t="s">
        <v>22</v>
      </c>
      <c r="H42" s="68" t="s">
        <v>33</v>
      </c>
      <c r="I42" s="69"/>
      <c r="J42" s="58">
        <v>17</v>
      </c>
      <c r="K42" s="59"/>
      <c r="L42" s="53">
        <v>85</v>
      </c>
      <c r="M42" s="54"/>
      <c r="O42"/>
      <c r="P42"/>
      <c r="Q42"/>
      <c r="R42"/>
      <c r="S42"/>
      <c r="T42"/>
      <c r="U42"/>
      <c r="V42"/>
    </row>
    <row r="43" spans="1:13" ht="14.25" customHeight="1">
      <c r="A43" s="12" t="s">
        <v>23</v>
      </c>
      <c r="B43" s="80">
        <v>0</v>
      </c>
      <c r="C43" s="81"/>
      <c r="D43" s="82"/>
      <c r="E43" s="83"/>
      <c r="F43" s="84"/>
      <c r="G43" s="14"/>
      <c r="H43" s="68"/>
      <c r="I43" s="69"/>
      <c r="J43" s="64"/>
      <c r="K43" s="65"/>
      <c r="L43" s="53"/>
      <c r="M43" s="54"/>
    </row>
    <row r="44" spans="1:13" ht="14.25" customHeight="1">
      <c r="A44" s="16" t="s">
        <v>24</v>
      </c>
      <c r="B44" s="17"/>
      <c r="C44" s="18"/>
      <c r="D44" s="19" t="s">
        <v>25</v>
      </c>
      <c r="E44" s="70"/>
      <c r="F44" s="71"/>
      <c r="G44" s="20"/>
      <c r="H44" s="38"/>
      <c r="I44" s="39"/>
      <c r="J44" s="74"/>
      <c r="K44" s="75"/>
      <c r="L44" s="60"/>
      <c r="M44" s="61"/>
    </row>
    <row r="45" spans="1:13" ht="3" customHeight="1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3.5" customHeight="1">
      <c r="A46" s="85" t="s">
        <v>26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</row>
    <row r="47" spans="1:13" ht="15" customHeight="1">
      <c r="A47" s="94" t="s">
        <v>34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ht="15" customHeight="1">
      <c r="A48" s="94" t="s">
        <v>35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</row>
    <row r="49" spans="1:13" ht="11.25" customHeight="1">
      <c r="A49" s="101" t="str">
        <f>IF(OR(E15="*",E16="*",E17="*",E20="*",E21="*",E22="*",E23="*",E25="*",E26="*",E27="*",E30="*",E31="*",E32="*",E35="*",E36="*",E37="*",E40="*",E41="*",E42="*"),"*  Uzorkovanje nije postavljeno iz tehničkih razloga"," ")</f>
        <v> 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1:13" ht="13.5" customHeight="1">
      <c r="A50" s="101" t="str">
        <f>IF(OR(J15="#",J16="#",J17="#",J20="#",J21="#",J22="#",J23="#",J25="#",J26="#",J27="#",J30="#",J31="#",J32="#",J35="#",J36="#",J37="#",J40="#",J41="#",J42="#"),"#  Uzorak je propao iz tehničkih razloga"," ")</f>
        <v> 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13" ht="3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3" ht="13.5" customHeight="1">
      <c r="A52" s="85" t="s">
        <v>27</v>
      </c>
      <c r="B52" s="86"/>
      <c r="C52" s="86"/>
      <c r="D52" s="86"/>
      <c r="E52" s="104">
        <v>42279</v>
      </c>
      <c r="F52" s="104"/>
      <c r="G52" s="104"/>
      <c r="H52" s="33"/>
      <c r="I52" s="33"/>
      <c r="J52" s="33"/>
      <c r="K52" s="33"/>
      <c r="L52" s="33"/>
      <c r="M52" s="34">
        <v>1</v>
      </c>
    </row>
    <row r="53" spans="1:13" ht="4.5" customHeight="1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</row>
    <row r="54" spans="1:13" ht="13.5" customHeight="1">
      <c r="A54" s="105" t="s">
        <v>28</v>
      </c>
      <c r="B54" s="106"/>
      <c r="C54" s="106"/>
      <c r="D54" s="106"/>
      <c r="E54" s="106"/>
      <c r="F54" s="106"/>
      <c r="G54" s="107" t="s">
        <v>36</v>
      </c>
      <c r="H54" s="107"/>
      <c r="I54" s="107"/>
      <c r="J54" s="107"/>
      <c r="K54" s="107"/>
      <c r="L54" s="107"/>
      <c r="M54" s="108"/>
    </row>
    <row r="55" spans="1:13" ht="15.75">
      <c r="A55" s="36" t="s">
        <v>40</v>
      </c>
      <c r="B55" s="37"/>
      <c r="C55" s="37"/>
      <c r="D55" s="37"/>
      <c r="E55" s="23"/>
      <c r="F55" s="24"/>
      <c r="G55" s="24"/>
      <c r="H55" s="37" t="s">
        <v>39</v>
      </c>
      <c r="I55" s="37"/>
      <c r="J55" s="37"/>
      <c r="K55" s="37"/>
      <c r="L55" s="23"/>
      <c r="M55" s="25"/>
    </row>
    <row r="56" spans="1:13" ht="12.75">
      <c r="A56" s="26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9"/>
    </row>
    <row r="57" spans="1:13" ht="3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12.75">
      <c r="A58" s="117" t="s">
        <v>37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9" t="s">
        <v>29</v>
      </c>
      <c r="L58" s="119"/>
      <c r="M58" s="120"/>
    </row>
  </sheetData>
  <sheetProtection formatCells="0"/>
  <mergeCells count="193">
    <mergeCell ref="H55:K55"/>
    <mergeCell ref="E2:J3"/>
    <mergeCell ref="H1:M1"/>
    <mergeCell ref="A1:G1"/>
    <mergeCell ref="L43:M43"/>
    <mergeCell ref="B18:D18"/>
    <mergeCell ref="A20:B20"/>
    <mergeCell ref="C20:D20"/>
    <mergeCell ref="K2:M3"/>
    <mergeCell ref="E4:M4"/>
    <mergeCell ref="E23:F23"/>
    <mergeCell ref="E20:F20"/>
    <mergeCell ref="J44:K44"/>
    <mergeCell ref="L44:M44"/>
    <mergeCell ref="L40:M40"/>
    <mergeCell ref="H42:I42"/>
    <mergeCell ref="J42:K42"/>
    <mergeCell ref="J43:K43"/>
    <mergeCell ref="J28:K28"/>
    <mergeCell ref="E22:F22"/>
    <mergeCell ref="E5:M5"/>
    <mergeCell ref="E18:F18"/>
    <mergeCell ref="E19:F19"/>
    <mergeCell ref="H13:I14"/>
    <mergeCell ref="H15:I15"/>
    <mergeCell ref="H16:I16"/>
    <mergeCell ref="H17:I17"/>
    <mergeCell ref="H18:I18"/>
    <mergeCell ref="H19:I19"/>
    <mergeCell ref="L16:M16"/>
    <mergeCell ref="A16:D16"/>
    <mergeCell ref="A15:B15"/>
    <mergeCell ref="E17:F17"/>
    <mergeCell ref="E15:F15"/>
    <mergeCell ref="B17:D17"/>
    <mergeCell ref="B42:D42"/>
    <mergeCell ref="E41:F41"/>
    <mergeCell ref="L42:M42"/>
    <mergeCell ref="J40:K40"/>
    <mergeCell ref="J41:K41"/>
    <mergeCell ref="E43:F43"/>
    <mergeCell ref="L41:M41"/>
    <mergeCell ref="H40:I40"/>
    <mergeCell ref="H41:I41"/>
    <mergeCell ref="A35:B35"/>
    <mergeCell ref="C35:D35"/>
    <mergeCell ref="E35:F35"/>
    <mergeCell ref="B32:D32"/>
    <mergeCell ref="B33:D33"/>
    <mergeCell ref="E33:F33"/>
    <mergeCell ref="L25:M25"/>
    <mergeCell ref="J27:K27"/>
    <mergeCell ref="L27:M27"/>
    <mergeCell ref="H21:I21"/>
    <mergeCell ref="H22:I22"/>
    <mergeCell ref="J22:K22"/>
    <mergeCell ref="L22:M22"/>
    <mergeCell ref="H23:I23"/>
    <mergeCell ref="J24:K24"/>
    <mergeCell ref="L24:M24"/>
    <mergeCell ref="E36:F36"/>
    <mergeCell ref="E34:F34"/>
    <mergeCell ref="E31:F31"/>
    <mergeCell ref="E32:F32"/>
    <mergeCell ref="H30:I30"/>
    <mergeCell ref="B27:D27"/>
    <mergeCell ref="B28:D28"/>
    <mergeCell ref="A25:B25"/>
    <mergeCell ref="C25:D25"/>
    <mergeCell ref="H28:I28"/>
    <mergeCell ref="E29:F29"/>
    <mergeCell ref="E27:F27"/>
    <mergeCell ref="E28:F28"/>
    <mergeCell ref="E30:F30"/>
    <mergeCell ref="A21:D21"/>
    <mergeCell ref="B22:D22"/>
    <mergeCell ref="B23:D23"/>
    <mergeCell ref="A30:B30"/>
    <mergeCell ref="C30:D30"/>
    <mergeCell ref="A26:D26"/>
    <mergeCell ref="H33:I33"/>
    <mergeCell ref="J36:K36"/>
    <mergeCell ref="L36:M36"/>
    <mergeCell ref="J35:K35"/>
    <mergeCell ref="L35:M35"/>
    <mergeCell ref="H35:I35"/>
    <mergeCell ref="H36:I36"/>
    <mergeCell ref="L34:M34"/>
    <mergeCell ref="J33:K33"/>
    <mergeCell ref="A57:M57"/>
    <mergeCell ref="A31:D31"/>
    <mergeCell ref="J32:K32"/>
    <mergeCell ref="E25:F25"/>
    <mergeCell ref="L30:M30"/>
    <mergeCell ref="L29:M29"/>
    <mergeCell ref="E26:F26"/>
    <mergeCell ref="J29:K29"/>
    <mergeCell ref="H29:I29"/>
    <mergeCell ref="H26:I26"/>
    <mergeCell ref="A10:C10"/>
    <mergeCell ref="A11:C11"/>
    <mergeCell ref="A13:D14"/>
    <mergeCell ref="G13:G14"/>
    <mergeCell ref="A58:J58"/>
    <mergeCell ref="K58:M58"/>
    <mergeCell ref="L14:M14"/>
    <mergeCell ref="L15:M15"/>
    <mergeCell ref="L26:M26"/>
    <mergeCell ref="J26:K26"/>
    <mergeCell ref="J25:K25"/>
    <mergeCell ref="E13:F14"/>
    <mergeCell ref="C15:D15"/>
    <mergeCell ref="J14:K14"/>
    <mergeCell ref="A54:F54"/>
    <mergeCell ref="A52:D52"/>
    <mergeCell ref="G54:M54"/>
    <mergeCell ref="A6:G7"/>
    <mergeCell ref="A8:M8"/>
    <mergeCell ref="J13:K13"/>
    <mergeCell ref="J15:K15"/>
    <mergeCell ref="A12:M12"/>
    <mergeCell ref="A9:C9"/>
    <mergeCell ref="E16:F16"/>
    <mergeCell ref="A47:M47"/>
    <mergeCell ref="A51:M51"/>
    <mergeCell ref="A53:M53"/>
    <mergeCell ref="A48:M48"/>
    <mergeCell ref="A50:M50"/>
    <mergeCell ref="A49:M49"/>
    <mergeCell ref="E52:G52"/>
    <mergeCell ref="A46:M46"/>
    <mergeCell ref="E44:F44"/>
    <mergeCell ref="H37:I37"/>
    <mergeCell ref="H38:I38"/>
    <mergeCell ref="A40:B40"/>
    <mergeCell ref="C40:D40"/>
    <mergeCell ref="E40:F40"/>
    <mergeCell ref="B43:D43"/>
    <mergeCell ref="H43:I43"/>
    <mergeCell ref="E42:F42"/>
    <mergeCell ref="H39:I39"/>
    <mergeCell ref="J38:K38"/>
    <mergeCell ref="B37:D37"/>
    <mergeCell ref="J37:K37"/>
    <mergeCell ref="B38:D38"/>
    <mergeCell ref="E39:F39"/>
    <mergeCell ref="E37:F37"/>
    <mergeCell ref="E38:F38"/>
    <mergeCell ref="L38:M38"/>
    <mergeCell ref="J39:K39"/>
    <mergeCell ref="L39:M39"/>
    <mergeCell ref="L28:M28"/>
    <mergeCell ref="J34:K34"/>
    <mergeCell ref="L32:M32"/>
    <mergeCell ref="L33:M33"/>
    <mergeCell ref="J30:K30"/>
    <mergeCell ref="J31:K31"/>
    <mergeCell ref="L31:M31"/>
    <mergeCell ref="L23:M23"/>
    <mergeCell ref="J21:K21"/>
    <mergeCell ref="J23:K23"/>
    <mergeCell ref="J19:K19"/>
    <mergeCell ref="L20:M20"/>
    <mergeCell ref="J16:K16"/>
    <mergeCell ref="A36:D36"/>
    <mergeCell ref="J20:K20"/>
    <mergeCell ref="H32:I32"/>
    <mergeCell ref="E24:F24"/>
    <mergeCell ref="E21:F21"/>
    <mergeCell ref="H25:I25"/>
    <mergeCell ref="H27:I27"/>
    <mergeCell ref="H34:I34"/>
    <mergeCell ref="H31:I31"/>
    <mergeCell ref="L37:M37"/>
    <mergeCell ref="A41:D41"/>
    <mergeCell ref="J17:K17"/>
    <mergeCell ref="L17:M17"/>
    <mergeCell ref="L19:M19"/>
    <mergeCell ref="L21:M21"/>
    <mergeCell ref="H24:I24"/>
    <mergeCell ref="H20:I20"/>
    <mergeCell ref="J18:K18"/>
    <mergeCell ref="L18:M18"/>
    <mergeCell ref="A55:D55"/>
    <mergeCell ref="H44:I44"/>
    <mergeCell ref="J6:M6"/>
    <mergeCell ref="H6:I6"/>
    <mergeCell ref="H7:I7"/>
    <mergeCell ref="J7:M7"/>
    <mergeCell ref="D11:M11"/>
    <mergeCell ref="L13:M13"/>
    <mergeCell ref="D9:M9"/>
    <mergeCell ref="D10:M10"/>
  </mergeCells>
  <printOptions/>
  <pageMargins left="1.062992125984252" right="0.6692913385826772" top="0.9448818897637796" bottom="0.944881889763779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vesnadj</dc:creator>
  <cp:keywords/>
  <dc:description/>
  <cp:lastModifiedBy>dejanb</cp:lastModifiedBy>
  <cp:lastPrinted>2015-06-15T08:04:51Z</cp:lastPrinted>
  <dcterms:created xsi:type="dcterms:W3CDTF">2009-06-09T11:31:45Z</dcterms:created>
  <dcterms:modified xsi:type="dcterms:W3CDTF">2015-10-07T10:30:40Z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